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480" windowHeight="4620" activeTab="0"/>
  </bookViews>
  <sheets>
    <sheet name="Sheet1" sheetId="1" r:id="rId1"/>
    <sheet name="2003 NOx" sheetId="2" r:id="rId2"/>
    <sheet name="2020 PM" sheetId="3" r:id="rId3"/>
    <sheet name="2020 Diesel PM" sheetId="4" r:id="rId4"/>
  </sheets>
  <definedNames/>
  <calcPr fullCalcOnLoad="1"/>
</workbook>
</file>

<file path=xl/sharedStrings.xml><?xml version="1.0" encoding="utf-8"?>
<sst xmlns="http://schemas.openxmlformats.org/spreadsheetml/2006/main" count="51" uniqueCount="14">
  <si>
    <t>PM</t>
  </si>
  <si>
    <t>NOx</t>
  </si>
  <si>
    <t>ships</t>
  </si>
  <si>
    <t>trucks</t>
  </si>
  <si>
    <t>planes</t>
  </si>
  <si>
    <t>trains</t>
  </si>
  <si>
    <t>TOTAL MOBILE</t>
  </si>
  <si>
    <t>Other mobile</t>
  </si>
  <si>
    <t>Ships</t>
  </si>
  <si>
    <t>Planes</t>
  </si>
  <si>
    <t>Trains</t>
  </si>
  <si>
    <t>Other Mobile</t>
  </si>
  <si>
    <t>Diesel Fired Trucks</t>
  </si>
  <si>
    <t>Diesel Trucks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</si>
</sst>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" xfId="19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1" xfId="19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ships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>
                <c:ptCount val="2"/>
                <c:pt idx="0">
                  <c:v>NOx</c:v>
                </c:pt>
                <c:pt idx="1">
                  <c:v>PM</c:v>
                </c:pt>
              </c:strCache>
            </c:strRef>
          </c:cat>
          <c:val>
            <c:numRef>
              <c:f>Sheet1!$B$2:$C$2</c:f>
              <c:numCache>
                <c:ptCount val="2"/>
                <c:pt idx="0">
                  <c:v>145</c:v>
                </c:pt>
                <c:pt idx="1">
                  <c:v>12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trucks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>
                <c:ptCount val="2"/>
                <c:pt idx="0">
                  <c:v>NOx</c:v>
                </c:pt>
                <c:pt idx="1">
                  <c:v>PM</c:v>
                </c:pt>
              </c:strCache>
            </c:strRef>
          </c:cat>
          <c:val>
            <c:numRef>
              <c:f>Sheet1!$B$3:$C$3</c:f>
              <c:numCache>
                <c:ptCount val="2"/>
                <c:pt idx="0">
                  <c:v>540</c:v>
                </c:pt>
                <c:pt idx="1">
                  <c:v>11.8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planes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>
                <c:ptCount val="2"/>
                <c:pt idx="0">
                  <c:v>NOx</c:v>
                </c:pt>
                <c:pt idx="1">
                  <c:v>PM</c:v>
                </c:pt>
              </c:strCache>
            </c:strRef>
          </c:cat>
          <c:val>
            <c:numRef>
              <c:f>Sheet1!$B$4:$C$4</c:f>
              <c:numCache>
                <c:ptCount val="2"/>
                <c:pt idx="0">
                  <c:v>52.7</c:v>
                </c:pt>
                <c:pt idx="1">
                  <c:v>7.8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trains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Sheet1!$B$1:$C$1</c:f>
              <c:strCache>
                <c:ptCount val="2"/>
                <c:pt idx="0">
                  <c:v>NOx</c:v>
                </c:pt>
                <c:pt idx="1">
                  <c:v>PM</c:v>
                </c:pt>
              </c:strCache>
            </c:strRef>
          </c:cat>
          <c:val>
            <c:numRef>
              <c:f>Sheet1!$B$5:$C$5</c:f>
              <c:numCache>
                <c:ptCount val="2"/>
                <c:pt idx="0">
                  <c:v>187.7</c:v>
                </c:pt>
                <c:pt idx="1">
                  <c:v>5.1</c:v>
                </c:pt>
              </c:numCache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Emissions (tons per day)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'2020 Diesel PM'!$A$10:$A$14</c:f>
              <c:strCache/>
            </c:strRef>
          </c:cat>
          <c:val>
            <c:numRef>
              <c:f>'2020 Diesel PM'!$C$10:$C$14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PM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>
                <c:ptCount val="4"/>
                <c:pt idx="0">
                  <c:v>ships</c:v>
                </c:pt>
                <c:pt idx="1">
                  <c:v>trucks</c:v>
                </c:pt>
                <c:pt idx="2">
                  <c:v>planes</c:v>
                </c:pt>
                <c:pt idx="3">
                  <c:v>trains</c:v>
                </c:pt>
              </c:strCache>
            </c:strRef>
          </c:cat>
          <c:val>
            <c:numRef>
              <c:f>Sheet1!$C$2:$C$5</c:f>
              <c:numCache>
                <c:ptCount val="4"/>
                <c:pt idx="0">
                  <c:v>12</c:v>
                </c:pt>
                <c:pt idx="1">
                  <c:v>11.8</c:v>
                </c:pt>
                <c:pt idx="2">
                  <c:v>7.8</c:v>
                </c:pt>
                <c:pt idx="3">
                  <c:v>5.1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>
                <c:ptCount val="4"/>
                <c:pt idx="0">
                  <c:v>ships</c:v>
                </c:pt>
                <c:pt idx="1">
                  <c:v>trucks</c:v>
                </c:pt>
                <c:pt idx="2">
                  <c:v>planes</c:v>
                </c:pt>
                <c:pt idx="3">
                  <c:v>trains</c:v>
                </c:pt>
              </c:strCache>
            </c:strRef>
          </c:cat>
          <c:val>
            <c:numRef>
              <c:f>Sheet1!$C$2:$C$5</c:f>
              <c:numCache>
                <c:ptCount val="4"/>
                <c:pt idx="0">
                  <c:v>12</c:v>
                </c:pt>
                <c:pt idx="1">
                  <c:v>11.8</c:v>
                </c:pt>
                <c:pt idx="2">
                  <c:v>7.8</c:v>
                </c:pt>
                <c:pt idx="3">
                  <c:v>5.1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NOx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>
                <c:ptCount val="4"/>
                <c:pt idx="0">
                  <c:v>ships</c:v>
                </c:pt>
                <c:pt idx="1">
                  <c:v>trucks</c:v>
                </c:pt>
                <c:pt idx="2">
                  <c:v>planes</c:v>
                </c:pt>
                <c:pt idx="3">
                  <c:v>trains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145</c:v>
                </c:pt>
                <c:pt idx="1">
                  <c:v>540</c:v>
                </c:pt>
                <c:pt idx="2">
                  <c:v>52.7</c:v>
                </c:pt>
                <c:pt idx="3">
                  <c:v>187.7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>
                <c:ptCount val="4"/>
                <c:pt idx="0">
                  <c:v>ships</c:v>
                </c:pt>
                <c:pt idx="1">
                  <c:v>trucks</c:v>
                </c:pt>
                <c:pt idx="2">
                  <c:v>planes</c:v>
                </c:pt>
                <c:pt idx="3">
                  <c:v>trains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145</c:v>
                </c:pt>
                <c:pt idx="1">
                  <c:v>540</c:v>
                </c:pt>
                <c:pt idx="2">
                  <c:v>52.7</c:v>
                </c:pt>
                <c:pt idx="3">
                  <c:v>187.7</c:v>
                </c:pt>
              </c:numCache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8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NOx Emissions (tons per day)
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'2003 NOx'!$B$9</c:f>
              <c:strCache>
                <c:ptCount val="1"/>
                <c:pt idx="0">
                  <c:v>NOx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'2003 NOx'!$A$10:$A$14</c:f>
              <c:strCache/>
            </c:strRef>
          </c:cat>
          <c:val>
            <c:numRef>
              <c:f>'2003 NOx'!$B$10:$B$14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'2003 NOx'!$C$9</c:f>
              <c:strCache>
                <c:ptCount val="1"/>
                <c:pt idx="0">
                  <c:v>PM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'2003 NOx'!$A$10:$A$14</c:f>
              <c:strCache/>
            </c:strRef>
          </c:cat>
          <c:val>
            <c:numRef>
              <c:f>'2003 NOx'!$C$10:$C$14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Emissions (tons per day)
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'2003 NOx'!$C$9</c:f>
              <c:strCache>
                <c:ptCount val="1"/>
                <c:pt idx="0">
                  <c:v>PM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'2003 NOx'!$A$10:$A$14</c:f>
              <c:strCache/>
            </c:strRef>
          </c:cat>
          <c:val>
            <c:numRef>
              <c:f>'2003 NOx'!$C$10:$C$14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'2003 NOx'!$C$9</c:f>
              <c:strCache>
                <c:ptCount val="1"/>
                <c:pt idx="0">
                  <c:v>PM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'2003 NOx'!$A$10:$A$14</c:f>
              <c:strCache/>
            </c:strRef>
          </c:cat>
          <c:val>
            <c:numRef>
              <c:f>'2003 NOx'!$C$10:$C$14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NOx Emissions (tons per day)
2020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'2020 PM'!$A$10:$A$14</c:f>
              <c:strCache/>
            </c:strRef>
          </c:cat>
          <c:val>
            <c:numRef>
              <c:f>'2020 PM'!$B$10:$B$14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Emissions (tons per day)
2020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'2020 PM'!$A$10:$A$14</c:f>
              <c:strCache/>
            </c:strRef>
          </c:cat>
          <c:val>
            <c:numRef>
              <c:f>'2020 PM'!$C$10:$C$14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NOx Emissions (tons per day)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'2020 Diesel PM'!$A$10:$A$14</c:f>
              <c:strCache/>
            </c:strRef>
          </c:cat>
          <c:val>
            <c:numRef>
              <c:f>'2020 Diesel PM'!$B$10:$B$14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13</xdr:row>
      <xdr:rowOff>76200</xdr:rowOff>
    </xdr:from>
    <xdr:to>
      <xdr:col>11</xdr:col>
      <xdr:colOff>304800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562350" y="2181225"/>
        <a:ext cx="34480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0</xdr:row>
      <xdr:rowOff>0</xdr:rowOff>
    </xdr:from>
    <xdr:to>
      <xdr:col>11</xdr:col>
      <xdr:colOff>266700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3524250" y="0"/>
        <a:ext cx="34480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28575</xdr:rowOff>
    </xdr:from>
    <xdr:to>
      <xdr:col>5</xdr:col>
      <xdr:colOff>409575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9525" y="1000125"/>
        <a:ext cx="344805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409575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0" y="3400425"/>
        <a:ext cx="34575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0</xdr:rowOff>
    </xdr:from>
    <xdr:to>
      <xdr:col>18</xdr:col>
      <xdr:colOff>352425</xdr:colOff>
      <xdr:row>16</xdr:row>
      <xdr:rowOff>47625</xdr:rowOff>
    </xdr:to>
    <xdr:graphicFrame>
      <xdr:nvGraphicFramePr>
        <xdr:cNvPr id="1" name="Chart 4"/>
        <xdr:cNvGraphicFramePr/>
      </xdr:nvGraphicFramePr>
      <xdr:xfrm>
        <a:off x="7658100" y="0"/>
        <a:ext cx="4000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10</xdr:col>
      <xdr:colOff>266700</xdr:colOff>
      <xdr:row>16</xdr:row>
      <xdr:rowOff>47625</xdr:rowOff>
    </xdr:to>
    <xdr:graphicFrame>
      <xdr:nvGraphicFramePr>
        <xdr:cNvPr id="2" name="Chart 5"/>
        <xdr:cNvGraphicFramePr/>
      </xdr:nvGraphicFramePr>
      <xdr:xfrm>
        <a:off x="2781300" y="0"/>
        <a:ext cx="39147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20</xdr:col>
      <xdr:colOff>295275</xdr:colOff>
      <xdr:row>16</xdr:row>
      <xdr:rowOff>95250</xdr:rowOff>
    </xdr:to>
    <xdr:graphicFrame>
      <xdr:nvGraphicFramePr>
        <xdr:cNvPr id="1" name="Chart 5"/>
        <xdr:cNvGraphicFramePr/>
      </xdr:nvGraphicFramePr>
      <xdr:xfrm>
        <a:off x="8877300" y="0"/>
        <a:ext cx="39433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276225</xdr:colOff>
      <xdr:row>16</xdr:row>
      <xdr:rowOff>57150</xdr:rowOff>
    </xdr:to>
    <xdr:graphicFrame>
      <xdr:nvGraphicFramePr>
        <xdr:cNvPr id="2" name="Chart 6"/>
        <xdr:cNvGraphicFramePr/>
      </xdr:nvGraphicFramePr>
      <xdr:xfrm>
        <a:off x="4600575" y="0"/>
        <a:ext cx="39338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28575</xdr:rowOff>
    </xdr:from>
    <xdr:to>
      <xdr:col>5</xdr:col>
      <xdr:colOff>514350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2457450"/>
        <a:ext cx="3876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142875</xdr:rowOff>
    </xdr:from>
    <xdr:to>
      <xdr:col>13</xdr:col>
      <xdr:colOff>342900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4724400" y="142875"/>
        <a:ext cx="38766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1">
      <selection activeCell="G21" sqref="G21"/>
    </sheetView>
  </sheetViews>
  <sheetFormatPr defaultColWidth="9.140625" defaultRowHeight="12.75"/>
  <sheetData>
    <row r="1" spans="1:3" ht="12.75">
      <c r="A1" s="2"/>
      <c r="B1" s="2" t="s">
        <v>1</v>
      </c>
      <c r="C1" s="2" t="s">
        <v>0</v>
      </c>
    </row>
    <row r="2" spans="1:3" ht="12.75">
      <c r="A2" s="1" t="s">
        <v>2</v>
      </c>
      <c r="B2" s="1">
        <v>145</v>
      </c>
      <c r="C2" s="1">
        <v>12</v>
      </c>
    </row>
    <row r="3" spans="1:3" ht="12.75">
      <c r="A3" s="1" t="s">
        <v>3</v>
      </c>
      <c r="B3" s="1">
        <v>540</v>
      </c>
      <c r="C3" s="1">
        <v>11.8</v>
      </c>
    </row>
    <row r="4" spans="1:3" ht="12.75">
      <c r="A4" s="1" t="s">
        <v>4</v>
      </c>
      <c r="B4" s="1">
        <v>52.7</v>
      </c>
      <c r="C4" s="1">
        <v>7.8</v>
      </c>
    </row>
    <row r="5" spans="1:3" ht="12.75">
      <c r="A5" s="1" t="s">
        <v>5</v>
      </c>
      <c r="B5" s="1">
        <v>187.7</v>
      </c>
      <c r="C5" s="1">
        <v>5.1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I1">
      <selection activeCell="M21" sqref="M21"/>
    </sheetView>
  </sheetViews>
  <sheetFormatPr defaultColWidth="9.140625" defaultRowHeight="12.75"/>
  <cols>
    <col min="1" max="1" width="14.140625" style="0" customWidth="1"/>
  </cols>
  <sheetData>
    <row r="1" spans="1:3" ht="12.75">
      <c r="A1" s="2"/>
      <c r="B1" s="2" t="s">
        <v>1</v>
      </c>
      <c r="C1" s="2" t="s">
        <v>0</v>
      </c>
    </row>
    <row r="2" spans="1:3" ht="12.75">
      <c r="A2" s="1" t="s">
        <v>2</v>
      </c>
      <c r="B2" s="1">
        <v>145</v>
      </c>
      <c r="C2" s="1">
        <v>12</v>
      </c>
    </row>
    <row r="3" spans="1:3" ht="12.75">
      <c r="A3" s="1" t="s">
        <v>3</v>
      </c>
      <c r="B3" s="5">
        <v>684.2</v>
      </c>
      <c r="C3" s="5">
        <v>15.7</v>
      </c>
    </row>
    <row r="4" spans="1:3" ht="12.75">
      <c r="A4" s="1" t="s">
        <v>4</v>
      </c>
      <c r="B4" s="5">
        <v>52.7</v>
      </c>
      <c r="C4" s="5">
        <v>7.8</v>
      </c>
    </row>
    <row r="5" spans="1:3" ht="12.75">
      <c r="A5" s="1" t="s">
        <v>5</v>
      </c>
      <c r="B5" s="5">
        <v>187.7</v>
      </c>
      <c r="C5" s="5">
        <v>5.1</v>
      </c>
    </row>
    <row r="6" spans="1:3" ht="12.75">
      <c r="A6" s="3" t="s">
        <v>7</v>
      </c>
      <c r="B6" s="6">
        <f>B7-B2-B3-B4-B5</f>
        <v>1638.7</v>
      </c>
      <c r="C6" s="6">
        <f>C7-C2-C3-C4-C5</f>
        <v>86.60000000000001</v>
      </c>
    </row>
    <row r="7" spans="1:3" ht="12.75">
      <c r="A7" t="s">
        <v>6</v>
      </c>
      <c r="B7" s="7">
        <v>2708.3</v>
      </c>
      <c r="C7" s="7">
        <v>127.2</v>
      </c>
    </row>
    <row r="9" spans="1:3" ht="12.75">
      <c r="A9" s="2"/>
      <c r="B9" s="2" t="s">
        <v>1</v>
      </c>
      <c r="C9" s="2" t="s">
        <v>0</v>
      </c>
    </row>
    <row r="10" spans="1:3" ht="12.75">
      <c r="A10" s="1" t="s">
        <v>8</v>
      </c>
      <c r="B10" s="4">
        <f aca="true" t="shared" si="0" ref="B10:C14">B2/B$7</f>
        <v>0.05353912048148284</v>
      </c>
      <c r="C10" s="4">
        <f t="shared" si="0"/>
        <v>0.09433962264150943</v>
      </c>
    </row>
    <row r="11" spans="1:3" ht="12.75">
      <c r="A11" s="1" t="s">
        <v>13</v>
      </c>
      <c r="B11" s="4">
        <f t="shared" si="0"/>
        <v>0.25263080160986595</v>
      </c>
      <c r="C11" s="4">
        <f t="shared" si="0"/>
        <v>0.12342767295597483</v>
      </c>
    </row>
    <row r="12" spans="1:3" ht="12.75">
      <c r="A12" s="1" t="s">
        <v>9</v>
      </c>
      <c r="B12" s="4">
        <f t="shared" si="0"/>
        <v>0.019458701030166524</v>
      </c>
      <c r="C12" s="4">
        <f t="shared" si="0"/>
        <v>0.06132075471698113</v>
      </c>
    </row>
    <row r="13" spans="1:3" ht="12.75">
      <c r="A13" s="1" t="s">
        <v>10</v>
      </c>
      <c r="B13" s="4">
        <f t="shared" si="0"/>
        <v>0.06930546837499538</v>
      </c>
      <c r="C13" s="4">
        <f t="shared" si="0"/>
        <v>0.04009433962264151</v>
      </c>
    </row>
    <row r="14" spans="1:3" ht="12.75">
      <c r="A14" s="3" t="s">
        <v>11</v>
      </c>
      <c r="B14" s="4">
        <f t="shared" si="0"/>
        <v>0.6050659085034893</v>
      </c>
      <c r="C14" s="4">
        <f t="shared" si="0"/>
        <v>0.6808176100628931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L1">
      <selection activeCell="S22" sqref="S22"/>
    </sheetView>
  </sheetViews>
  <sheetFormatPr defaultColWidth="9.140625" defaultRowHeight="12.75"/>
  <cols>
    <col min="1" max="1" width="14.140625" style="0" customWidth="1"/>
  </cols>
  <sheetData>
    <row r="1" spans="1:3" ht="12.75">
      <c r="A1" s="2"/>
      <c r="B1" s="2" t="s">
        <v>1</v>
      </c>
      <c r="C1" s="2" t="s">
        <v>0</v>
      </c>
    </row>
    <row r="2" spans="1:3" ht="12.75">
      <c r="A2" s="1" t="s">
        <v>2</v>
      </c>
      <c r="B2" s="5">
        <v>214.7</v>
      </c>
      <c r="C2" s="5">
        <v>17.1</v>
      </c>
    </row>
    <row r="3" spans="1:3" ht="12.75">
      <c r="A3" s="1" t="s">
        <v>3</v>
      </c>
      <c r="B3" s="5">
        <v>200.2</v>
      </c>
      <c r="C3" s="5">
        <v>8.6</v>
      </c>
    </row>
    <row r="4" spans="1:3" ht="12.75">
      <c r="A4" s="1" t="s">
        <v>4</v>
      </c>
      <c r="B4" s="5">
        <v>75.6</v>
      </c>
      <c r="C4" s="5">
        <v>7.8</v>
      </c>
    </row>
    <row r="5" spans="1:3" ht="12.75">
      <c r="A5" s="1" t="s">
        <v>5</v>
      </c>
      <c r="B5" s="5">
        <v>132.7</v>
      </c>
      <c r="C5" s="5">
        <v>4.6</v>
      </c>
    </row>
    <row r="6" spans="1:3" ht="12.75">
      <c r="A6" s="3" t="s">
        <v>7</v>
      </c>
      <c r="B6" s="6">
        <f>B7-B2-B3-B4-B5</f>
        <v>2085.100000000001</v>
      </c>
      <c r="C6" s="6">
        <f>C7-C2-C3-C4-C5</f>
        <v>85.90000000000002</v>
      </c>
    </row>
    <row r="7" spans="1:3" ht="12.75">
      <c r="A7" t="s">
        <v>6</v>
      </c>
      <c r="B7" s="7">
        <v>2708.3</v>
      </c>
      <c r="C7" s="7">
        <v>124</v>
      </c>
    </row>
    <row r="9" spans="1:3" ht="12.75">
      <c r="A9" s="2"/>
      <c r="B9" s="2" t="s">
        <v>1</v>
      </c>
      <c r="C9" s="2" t="s">
        <v>0</v>
      </c>
    </row>
    <row r="10" spans="1:3" ht="12.75">
      <c r="A10" s="1" t="s">
        <v>8</v>
      </c>
      <c r="B10" s="4">
        <f aca="true" t="shared" si="0" ref="B10:C14">B2/B$7</f>
        <v>0.07927482184396115</v>
      </c>
      <c r="C10" s="4">
        <f t="shared" si="0"/>
        <v>0.13790322580645162</v>
      </c>
    </row>
    <row r="11" spans="1:3" ht="12.75">
      <c r="A11" s="1" t="s">
        <v>13</v>
      </c>
      <c r="B11" s="4">
        <f t="shared" si="0"/>
        <v>0.07392090979581287</v>
      </c>
      <c r="C11" s="4">
        <f t="shared" si="0"/>
        <v>0.06935483870967742</v>
      </c>
    </row>
    <row r="12" spans="1:3" ht="12.75">
      <c r="A12" s="1" t="s">
        <v>9</v>
      </c>
      <c r="B12" s="4">
        <f t="shared" si="0"/>
        <v>0.027914189713104158</v>
      </c>
      <c r="C12" s="4">
        <f t="shared" si="0"/>
        <v>0.06290322580645161</v>
      </c>
    </row>
    <row r="13" spans="1:3" ht="12.75">
      <c r="A13" s="1" t="s">
        <v>10</v>
      </c>
      <c r="B13" s="4">
        <f t="shared" si="0"/>
        <v>0.04899752612339844</v>
      </c>
      <c r="C13" s="4">
        <f t="shared" si="0"/>
        <v>0.037096774193548385</v>
      </c>
    </row>
    <row r="14" spans="1:3" ht="12.75">
      <c r="A14" s="3" t="s">
        <v>11</v>
      </c>
      <c r="B14" s="4">
        <f t="shared" si="0"/>
        <v>0.7698925525237236</v>
      </c>
      <c r="C14" s="4">
        <f t="shared" si="0"/>
        <v>0.6927419354838711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1">
      <selection activeCell="H30" sqref="H30"/>
    </sheetView>
  </sheetViews>
  <sheetFormatPr defaultColWidth="9.140625" defaultRowHeight="12.75"/>
  <cols>
    <col min="1" max="1" width="14.140625" style="0" customWidth="1"/>
  </cols>
  <sheetData>
    <row r="1" spans="1:3" ht="12.75">
      <c r="A1" s="2"/>
      <c r="B1" s="2" t="s">
        <v>1</v>
      </c>
      <c r="C1" s="2" t="s">
        <v>0</v>
      </c>
    </row>
    <row r="2" spans="1:3" ht="12.75">
      <c r="A2" s="1" t="s">
        <v>2</v>
      </c>
      <c r="B2" s="5">
        <v>214.7</v>
      </c>
      <c r="C2" s="5">
        <v>17.1</v>
      </c>
    </row>
    <row r="3" spans="1:3" ht="12.75">
      <c r="A3" s="1" t="s">
        <v>3</v>
      </c>
      <c r="B3" s="5">
        <v>200.2</v>
      </c>
      <c r="C3" s="5">
        <v>8.6</v>
      </c>
    </row>
    <row r="4" spans="1:3" ht="12.75">
      <c r="A4" s="1" t="s">
        <v>4</v>
      </c>
      <c r="B4" s="5">
        <v>75.6</v>
      </c>
      <c r="C4" s="5">
        <v>7.8</v>
      </c>
    </row>
    <row r="5" spans="1:3" ht="12.75">
      <c r="A5" s="1" t="s">
        <v>5</v>
      </c>
      <c r="B5" s="5">
        <v>132.7</v>
      </c>
      <c r="C5" s="5">
        <v>4.6</v>
      </c>
    </row>
    <row r="6" spans="1:3" ht="12.75">
      <c r="A6" s="3" t="s">
        <v>7</v>
      </c>
      <c r="B6" s="6">
        <f>B7-B2-B3-B4-B5</f>
        <v>2085.100000000001</v>
      </c>
      <c r="C6" s="6">
        <f>C7-C2-C3-C4-C5</f>
        <v>85.90000000000002</v>
      </c>
    </row>
    <row r="7" spans="1:3" ht="12.75">
      <c r="A7" t="s">
        <v>6</v>
      </c>
      <c r="B7" s="7">
        <v>2708.3</v>
      </c>
      <c r="C7" s="7">
        <v>124</v>
      </c>
    </row>
    <row r="9" spans="1:3" ht="12.75">
      <c r="A9" s="2"/>
      <c r="B9" s="2" t="s">
        <v>1</v>
      </c>
      <c r="C9" s="2" t="s">
        <v>0</v>
      </c>
    </row>
    <row r="10" spans="1:3" ht="12.75">
      <c r="A10" s="1" t="s">
        <v>8</v>
      </c>
      <c r="B10" s="8">
        <f aca="true" t="shared" si="0" ref="B10:C14">B2/B$7</f>
        <v>0.07927482184396115</v>
      </c>
      <c r="C10" s="8">
        <f t="shared" si="0"/>
        <v>0.13790322580645162</v>
      </c>
    </row>
    <row r="11" spans="1:3" ht="12.75">
      <c r="A11" s="1" t="s">
        <v>12</v>
      </c>
      <c r="B11" s="8">
        <f t="shared" si="0"/>
        <v>0.07392090979581287</v>
      </c>
      <c r="C11" s="8">
        <f t="shared" si="0"/>
        <v>0.06935483870967742</v>
      </c>
    </row>
    <row r="12" spans="1:3" ht="12.75">
      <c r="A12" s="1" t="s">
        <v>9</v>
      </c>
      <c r="B12" s="8">
        <f t="shared" si="0"/>
        <v>0.027914189713104158</v>
      </c>
      <c r="C12" s="8">
        <f t="shared" si="0"/>
        <v>0.06290322580645161</v>
      </c>
    </row>
    <row r="13" spans="1:3" ht="12.75">
      <c r="A13" s="1" t="s">
        <v>10</v>
      </c>
      <c r="B13" s="8">
        <f t="shared" si="0"/>
        <v>0.04899752612339844</v>
      </c>
      <c r="C13" s="8">
        <f t="shared" si="0"/>
        <v>0.037096774193548385</v>
      </c>
    </row>
    <row r="14" spans="1:3" ht="12.75">
      <c r="A14" s="3" t="s">
        <v>11</v>
      </c>
      <c r="B14" s="8">
        <f t="shared" si="0"/>
        <v>0.7698925525237236</v>
      </c>
      <c r="C14" s="8">
        <f t="shared" si="0"/>
        <v>0.6927419354838711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Coad</dc:creator>
  <cp:keywords/>
  <dc:description/>
  <cp:lastModifiedBy>mvandals</cp:lastModifiedBy>
  <cp:lastPrinted>2004-10-04T18:41:52Z</cp:lastPrinted>
  <dcterms:created xsi:type="dcterms:W3CDTF">2004-10-04T18:18:32Z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